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65341" windowWidth="8640" windowHeight="9915" activeTab="0"/>
  </bookViews>
  <sheets>
    <sheet name="ΔΥΤΙΚΗ ΜΑΚΕΔΟΝΙΑ 14" sheetId="1" r:id="rId1"/>
    <sheet name="ΔΙΑΓΡΑΜΜΑΤΑ" sheetId="2" r:id="rId2"/>
  </sheets>
  <definedNames>
    <definedName name="_xlnm.Print_Area" localSheetId="0">'ΔΥΤΙΚΗ ΜΑΚΕΔΟΝΙΑ 14'!$A$1:$I$54</definedName>
    <definedName name="_xlnm.Print_Titles" localSheetId="0">'ΔΥΤΙΚΗ ΜΑΚΕΔΟΝΙΑ 14'!$2:$3</definedName>
  </definedNames>
  <calcPr fullCalcOnLoad="1"/>
</workbook>
</file>

<file path=xl/sharedStrings.xml><?xml version="1.0" encoding="utf-8"?>
<sst xmlns="http://schemas.openxmlformats.org/spreadsheetml/2006/main" count="68" uniqueCount="33">
  <si>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</si>
  <si>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</si>
  <si>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</si>
  <si>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</si>
  <si>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</si>
  <si>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</si>
  <si>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</si>
  <si>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ΕΓΤΠΕ</t>
  </si>
  <si>
    <t>Π.Ε.Π. ΔΥΤΙΚΗΣ ΜΑΚΕΔΟΝΙΑΣ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</si>
  <si>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</si>
  <si>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</si>
  <si>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</si>
  <si>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</si>
  <si>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</si>
  <si>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</si>
  <si>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</si>
  <si>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ΑΞΟΝΕΣ ΠΡΟΤΕΡΑΙΟΤΗΤΑΣ</t>
  </si>
  <si>
    <t>1. ΔΙΕΥΡΥΝΣΗ ΤΩΝ ΕΥΚΑΙΡΙΩΝ ΑΠΑΣΧΟΛΗΣΗΣ ΚΑΙ ΜΕΙΩΣΗ ΤΗΣ ΑΝΕΡΓΙΑΣ</t>
  </si>
  <si>
    <t>2. ΑΞΙΟΠΟΙΗΣΗ ΤΩΝ ΔΙΕΥΡΩΠΑΙΚΩΝ ΔΙΚΤΥΩΝ ΑΠΟ ΤΑ ΑΣΤΙΚΑ ΚΑΙ ΠΑΡΑΓΩΓΙΚΑ ΚΕΝΤΡΑ ΤΗΣ ΠΕΡΙΦΕΡΕΙΑΣ</t>
  </si>
  <si>
    <t>3. ΕΝΙΣΧΥΣΗ ΑΣΤΙΚΩΝ ΠΕΡΙΟΧΩΝ</t>
  </si>
  <si>
    <t>4. ΑΝΑΔΙΑΡΘΡΩΣΗ ΤΟΠΙΚΗΣ ΟΙΚΟΝΟΜΙΑΣ - ΕΝΙΣΧΥΣΗ ΕΞΩΣΤΡΕΦΕΙΑΣ ΕΠΙΧΕΙΡΗΣΕΩΝ</t>
  </si>
  <si>
    <t>5. ΑΝΑΠΤΥΞΗ ΑΓΡΟΤΙΚΟΥ ΧΩΡΟΥ</t>
  </si>
  <si>
    <t>6. ΟΛΟΚΛΗΡΩΜΕΝΗ ΑΝΑΠΤΥΞΗ ΟΡΕΙΝΩΝ ΚΑΙ ΠΑΡΑΛΙΜΝΙΩΝ ΠΕΡΙΟΧΩΝ</t>
  </si>
  <si>
    <t>7. ΤΕΧΝΙΚΗ ΒΟΗΘΕΙΑ</t>
  </si>
  <si>
    <t>ΔΗΜΟΣΙΑ ΚΕΝΤΡΙΚΗ ΣΥΜΜΕΤΟΧΗ</t>
  </si>
  <si>
    <t>ΤΑΜΕΙΑ</t>
  </si>
  <si>
    <t>ΕΤΠΑ: ΕΥΡΩΠΑΪΚΟ ΤΑΜΕΙΟ ΠΕΡΙΦΕΡΕΙΑΚΗΣ ΑΝΑΠΤΥΞΗΣ</t>
  </si>
  <si>
    <t>ΕΚΤ: ΕΥΡΩΠΑΪΚΟ ΚΟΙΝΩΝΙΚΟ ΤΑΜΕΙΟ</t>
  </si>
  <si>
    <t>ΕΓΤΠΕ: ΕΥΡΩΠΑΪΚΟ ΓΕΩΡΓΙΚΟ ΤΑΜΕΙΟ ΠΡΟΣΑΝΑΤΟΛΙΣΜΟΥ ΚΑΙ ΕΓΓΥΗΣΕΩΝ</t>
  </si>
  <si>
    <t>ΕΥΡΩΠΑΪΚΟ ΤΑΜΕΙΟ ΠΕΡΙΦΕΡΕΙΑΚΗΣ ΑΝΑΠΤΥΞΗΣ</t>
  </si>
  <si>
    <t>ΕΥΡΩΠΑΪΚΟ ΚΟΙΝΩΝΙΚΟ ΤΑΜΕΙΟ</t>
  </si>
  <si>
    <t>ΕΥΡΩΠΑΪΚΟ ΓΕΩΡΓΙΚΟ ΤΑΜΕΙΟ ΠΡΟΣΑΝΑΤΟΛΙΣΜΟΥ ΚΑΙ ΕΓΓΥΗΣΕΩΝ</t>
  </si>
  <si>
    <t>ΠΗΓΗ : ΟΠΣ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</si>
</sst>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center" vertical="center"/>
      <protection/>
    </xf>
    <xf numFmtId="0" fontId="6" fillId="35" borderId="11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0" fillId="0" borderId="0" xfId="56" applyBorder="1" applyAlignment="1">
      <alignment horizontal="left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0" borderId="16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'ΔΥΤΙΚΗ ΜΑΚΕΔΟΝΙΑ 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'ΔΥΤΙΚΗ ΜΑΚΕΔΟΝΙΑ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'ΔΥΤΙΚΗ ΜΑΚΕΔΟΝΙΑ 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'ΔΥΤΙΚΗ ΜΑΚΕΔΟΝΙΑ 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'ΔΥΤΙΚΗ ΜΑΚΕΔΟΝΙΑ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'ΔΥΤΙΚΗ ΜΑΚΕΔΟΝΙΑ 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'ΔΥΤΙΚΗ ΜΑΚΕΔΟΝΙΑ 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'ΔΥΤΙΚΗ ΜΑΚΕΔΟΝΙΑ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'ΔΥΤΙΚΗ ΜΑΚΕΔΟΝΙΑ 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'ΔΥΤΙΚΗ ΜΑΚΕΔΟΝΙΑ 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'ΔΥΤΙΚΗ ΜΑΚΕΔΟΝΙΑ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'ΔΥΤΙΚΗ ΜΑΚΕΔΟΝΙΑ 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'ΔΥΤΙΚΗ ΜΑΚΕΔΟΝΙΑ 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'ΔΥΤΙΚΗ ΜΑΚΕΔΟΝΙΑ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'ΔΥΤΙΚΗ ΜΑΚΕΔΟΝΙΑ 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'ΔΥΤΙΚΗ ΜΑΚΕΔΟΝΙΑ 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'ΔΥΤΙΚΗ ΜΑΚΕΔΟΝΙΑ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'ΔΥΤΙΚΗ ΜΑΚΕΔΟΝΙΑ 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'ΔΥΤΙΚΗ ΜΑΚΕΔΟΝΙΑ 14'!#REF!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'ΔΥΤΙΚΗ ΜΑΚΕΔΟΝΙΑ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'ΔΥΤΙΚΗ ΜΑΚΕΔΟΝΙΑ 14'!#REF!</c:f>
              <c:numCache>
                <c:ptCount val="1"/>
                <c:pt idx="0">
                  <c:v>1</c:v>
                </c:pt>
              </c:numCache>
            </c:numRef>
          </c:val>
        </c:ser>
        <c:axId val="38089561"/>
        <c:axId val="7261730"/>
      </c:barChart>
      <c:catAx>
        <c:axId val="3808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1730"/>
        <c:crosses val="autoZero"/>
        <c:auto val="1"/>
        <c:lblOffset val="100"/>
        <c:tickLblSkip val="1"/>
        <c:noMultiLvlLbl val="0"/>
      </c:catAx>
      <c:valAx>
        <c:axId val="7261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9561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'ΔΥΤΙΚΗ ΜΑΚΕΔΟΝΙΑ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'ΔΥΤΙΚΗ ΜΑΚΕΔΟΝΙΑ 14'!#REF!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295"/>
          <c:w val="0.910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ΔΙΑΓΡΑΜΜΑΤΑ!$D$12:$I$12</c:f>
              <c:numCache/>
            </c:numRef>
          </c:val>
        </c:ser>
        <c:axId val="65355571"/>
        <c:axId val="51329228"/>
      </c:barChart>
      <c:catAx>
        <c:axId val="653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9228"/>
        <c:crosses val="autoZero"/>
        <c:auto val="1"/>
        <c:lblOffset val="100"/>
        <c:tickLblSkip val="1"/>
        <c:noMultiLvlLbl val="0"/>
      </c:catAx>
      <c:valAx>
        <c:axId val="51329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5557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"/>
          <c:y val="0.93675"/>
          <c:w val="0.74575"/>
          <c:h val="0.046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2245"/>
          <c:w val="0.77425"/>
          <c:h val="0.4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ΔΙΑΓΡΑΜΜΑΤΑ!$K$6:$K$10</c:f>
              <c:strCache/>
            </c:strRef>
          </c:cat>
          <c:val>
            <c:numRef>
              <c:f>ΔΙΑΓΡΑΜΜΑΤΑ!$L$6:$L$10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25"/>
          <c:y val="0.81925"/>
          <c:w val="0.64"/>
          <c:h val="0.1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0.01725</cdr:y>
    </cdr:from>
    <cdr:to>
      <cdr:x>0.6045</cdr:x>
      <cdr:y>0.09025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ΠΕΡΙΦΕΡΕΙΑΚΟΥ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ΔΥΤΙΚΗΣ ΜΑΚΕΔΟΝΙΑΣ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0.20525</cdr:y>
    </cdr:from>
    <cdr:to>
      <cdr:x>0.735</cdr:x>
      <cdr:y>0.46925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00100"/>
          <a:ext cx="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ΔΥΤΙΚΗΣ ΜΑΚΕΔΟΝΙΑΣ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162925" y="3267075"/>
        <a:ext cx="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8162925" y="10201275"/>
        <a:ext cx="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0.014</cdr:y>
    </cdr:from>
    <cdr:to>
      <cdr:x>0.95925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92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ΠΕΡΙΦΕΡΕΙΑΚΟ ΕΠΙΧΕΙΡΗΣΙΑΚΟ ΠΡΟΓΡΑΜΜΑ ΔΥΤΙΚΗΣ ΜΑΚΕΔΟΝΙΑΣ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0.1665</cdr:x>
      <cdr:y>0.01775</cdr:y>
    </cdr:from>
    <cdr:to>
      <cdr:x>0.86025</cdr:x>
      <cdr:y>0.15075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33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ΔΥΤΙΚΗΣ ΜΑΚΕΔΟΝΙΑΣ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38100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667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9</xdr:col>
      <xdr:colOff>47625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9525" y="3514725"/>
        <a:ext cx="56673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showGridLines="0" tabSelected="1" zoomScalePageLayoutView="0" workbookViewId="0" topLeftCell="A34">
      <selection activeCell="A51" sqref="A51:I51"/>
    </sheetView>
  </sheetViews>
  <sheetFormatPr defaultColWidth="9.140625" defaultRowHeight="12.75"/>
  <cols>
    <col min="1" max="1" width="27.140625" style="7" customWidth="1"/>
    <col min="2" max="2" width="18.28125" style="7" customWidth="1"/>
    <col min="3" max="9" width="11.00390625" style="7" customWidth="1"/>
    <col min="10" max="10" width="9.140625" style="7" customWidth="1"/>
    <col min="11" max="11" width="12.421875" style="7" customWidth="1"/>
    <col min="12" max="16384" width="9.140625" style="7" customWidth="1"/>
  </cols>
  <sheetData>
    <row r="1" ht="6.75" customHeight="1"/>
    <row r="2" spans="1:9" ht="16.5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8:9" ht="12.75" customHeight="1">
      <c r="H3" s="34" t="s">
        <v>0</v>
      </c>
      <c r="I3" s="34"/>
    </row>
    <row r="4" spans="1:9" ht="22.5">
      <c r="A4" s="1" t="s">
        <v>16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4.75" customHeight="1">
      <c r="A5" s="26" t="s">
        <v>17</v>
      </c>
      <c r="B5" s="8" t="s">
        <v>4</v>
      </c>
      <c r="C5" s="13">
        <v>2614853</v>
      </c>
      <c r="D5" s="13">
        <v>3404166</v>
      </c>
      <c r="E5" s="13">
        <v>2994779</v>
      </c>
      <c r="F5" s="13">
        <v>4034106</v>
      </c>
      <c r="G5" s="13">
        <v>7277109</v>
      </c>
      <c r="H5" s="13">
        <v>5498272</v>
      </c>
      <c r="I5" s="14">
        <f>SUM(C5:H5)</f>
        <v>25823285</v>
      </c>
    </row>
    <row r="6" spans="1:9" ht="24.75" customHeight="1">
      <c r="A6" s="26"/>
      <c r="B6" s="19" t="s">
        <v>24</v>
      </c>
      <c r="C6" s="13">
        <v>871618</v>
      </c>
      <c r="D6" s="13">
        <v>1134720</v>
      </c>
      <c r="E6" s="13">
        <v>998259</v>
      </c>
      <c r="F6" s="13">
        <v>1344702</v>
      </c>
      <c r="G6" s="13">
        <v>3071396</v>
      </c>
      <c r="H6" s="13">
        <v>0</v>
      </c>
      <c r="I6" s="14">
        <f aca="true" t="shared" si="0" ref="I6:I18">SUM(C6:H6)</f>
        <v>7420695</v>
      </c>
    </row>
    <row r="7" spans="1:9" ht="24.75" customHeight="1">
      <c r="A7" s="26"/>
      <c r="B7" s="10" t="s">
        <v>2</v>
      </c>
      <c r="C7" s="15">
        <f aca="true" t="shared" si="1" ref="C7:H7">SUM(C5:C6)</f>
        <v>3486471</v>
      </c>
      <c r="D7" s="15">
        <f t="shared" si="1"/>
        <v>4538886</v>
      </c>
      <c r="E7" s="15">
        <f t="shared" si="1"/>
        <v>3993038</v>
      </c>
      <c r="F7" s="15">
        <f t="shared" si="1"/>
        <v>5378808</v>
      </c>
      <c r="G7" s="15">
        <f t="shared" si="1"/>
        <v>10348505</v>
      </c>
      <c r="H7" s="15">
        <f t="shared" si="1"/>
        <v>5498272</v>
      </c>
      <c r="I7" s="14">
        <f t="shared" si="0"/>
        <v>33243980</v>
      </c>
    </row>
    <row r="8" spans="3:9" ht="12.75">
      <c r="C8" s="16"/>
      <c r="D8" s="16"/>
      <c r="E8" s="16"/>
      <c r="F8" s="16"/>
      <c r="G8" s="16"/>
      <c r="H8" s="16"/>
      <c r="I8" s="16"/>
    </row>
    <row r="9" spans="1:9" ht="24.75" customHeight="1">
      <c r="A9" s="30" t="s">
        <v>18</v>
      </c>
      <c r="B9" s="11" t="s">
        <v>3</v>
      </c>
      <c r="C9" s="13">
        <v>16495047</v>
      </c>
      <c r="D9" s="13">
        <v>20773185</v>
      </c>
      <c r="E9" s="13">
        <v>18326957</v>
      </c>
      <c r="F9" s="13">
        <v>21953531</v>
      </c>
      <c r="G9" s="13">
        <v>21161928</v>
      </c>
      <c r="H9" s="13">
        <v>20671262</v>
      </c>
      <c r="I9" s="14">
        <f t="shared" si="0"/>
        <v>119381910</v>
      </c>
    </row>
    <row r="10" spans="1:9" ht="24.75" customHeight="1">
      <c r="A10" s="31"/>
      <c r="B10" s="19" t="s">
        <v>24</v>
      </c>
      <c r="C10" s="13">
        <v>5498349</v>
      </c>
      <c r="D10" s="13">
        <v>6924395</v>
      </c>
      <c r="E10" s="13">
        <v>6108986</v>
      </c>
      <c r="F10" s="13">
        <v>7317843</v>
      </c>
      <c r="G10" s="13">
        <v>7053976</v>
      </c>
      <c r="H10" s="13">
        <v>0</v>
      </c>
      <c r="I10" s="14">
        <f t="shared" si="0"/>
        <v>32903549</v>
      </c>
    </row>
    <row r="11" spans="1:9" ht="24.75" customHeight="1">
      <c r="A11" s="31"/>
      <c r="B11" s="11" t="s">
        <v>6</v>
      </c>
      <c r="C11" s="13">
        <v>1857694</v>
      </c>
      <c r="D11" s="13">
        <v>1367306</v>
      </c>
      <c r="E11" s="13">
        <v>0</v>
      </c>
      <c r="F11" s="13">
        <v>0</v>
      </c>
      <c r="G11" s="13">
        <v>0</v>
      </c>
      <c r="H11" s="13">
        <v>0</v>
      </c>
      <c r="I11" s="14">
        <f t="shared" si="0"/>
        <v>3225000</v>
      </c>
    </row>
    <row r="12" spans="1:9" ht="24.75" customHeight="1">
      <c r="A12" s="32"/>
      <c r="B12" s="17" t="s">
        <v>2</v>
      </c>
      <c r="C12" s="15">
        <f aca="true" t="shared" si="2" ref="C12:H12">SUM(C9:C11)</f>
        <v>23851090</v>
      </c>
      <c r="D12" s="15">
        <f t="shared" si="2"/>
        <v>29064886</v>
      </c>
      <c r="E12" s="15">
        <f t="shared" si="2"/>
        <v>24435943</v>
      </c>
      <c r="F12" s="15">
        <f t="shared" si="2"/>
        <v>29271374</v>
      </c>
      <c r="G12" s="15">
        <f t="shared" si="2"/>
        <v>28215904</v>
      </c>
      <c r="H12" s="15">
        <f t="shared" si="2"/>
        <v>20671262</v>
      </c>
      <c r="I12" s="14">
        <f t="shared" si="0"/>
        <v>155510459</v>
      </c>
    </row>
    <row r="13" spans="3:9" ht="12.75">
      <c r="C13" s="16"/>
      <c r="D13" s="16"/>
      <c r="E13" s="16"/>
      <c r="F13" s="16"/>
      <c r="G13" s="16"/>
      <c r="H13" s="16"/>
      <c r="I13" s="16"/>
    </row>
    <row r="14" spans="1:9" ht="24.75" customHeight="1">
      <c r="A14" s="26" t="s">
        <v>19</v>
      </c>
      <c r="B14" s="11" t="s">
        <v>3</v>
      </c>
      <c r="C14" s="13">
        <v>12327640</v>
      </c>
      <c r="D14" s="13">
        <v>15524923</v>
      </c>
      <c r="E14" s="13">
        <v>13696725</v>
      </c>
      <c r="F14" s="13">
        <v>15830272</v>
      </c>
      <c r="G14" s="13">
        <v>20068748</v>
      </c>
      <c r="H14" s="13">
        <v>16394241</v>
      </c>
      <c r="I14" s="14">
        <f t="shared" si="0"/>
        <v>93842549</v>
      </c>
    </row>
    <row r="15" spans="1:9" ht="24.75" customHeight="1">
      <c r="A15" s="26"/>
      <c r="B15" s="11" t="s">
        <v>4</v>
      </c>
      <c r="C15" s="13">
        <v>310613</v>
      </c>
      <c r="D15" s="13">
        <v>404373</v>
      </c>
      <c r="E15" s="13">
        <v>355743</v>
      </c>
      <c r="F15" s="13">
        <v>380140</v>
      </c>
      <c r="G15" s="13">
        <v>377429</v>
      </c>
      <c r="H15" s="13">
        <v>216746</v>
      </c>
      <c r="I15" s="14">
        <f t="shared" si="0"/>
        <v>2045044</v>
      </c>
    </row>
    <row r="16" spans="1:9" ht="24.75" customHeight="1">
      <c r="A16" s="26"/>
      <c r="B16" s="19" t="s">
        <v>24</v>
      </c>
      <c r="C16" s="13">
        <v>4212752</v>
      </c>
      <c r="D16" s="13">
        <v>5309766</v>
      </c>
      <c r="E16" s="13">
        <v>4684158</v>
      </c>
      <c r="F16" s="13">
        <v>5403472</v>
      </c>
      <c r="G16" s="13">
        <v>6815392</v>
      </c>
      <c r="H16" s="13">
        <v>0</v>
      </c>
      <c r="I16" s="14">
        <f t="shared" si="0"/>
        <v>26425540</v>
      </c>
    </row>
    <row r="17" spans="1:9" ht="24.75" customHeight="1">
      <c r="A17" s="26"/>
      <c r="B17" s="11" t="s">
        <v>6</v>
      </c>
      <c r="C17" s="13"/>
      <c r="D17" s="13"/>
      <c r="E17" s="13"/>
      <c r="F17" s="13"/>
      <c r="G17" s="13"/>
      <c r="H17" s="13"/>
      <c r="I17" s="14"/>
    </row>
    <row r="18" spans="1:9" ht="24.75" customHeight="1">
      <c r="A18" s="26"/>
      <c r="B18" s="17" t="s">
        <v>2</v>
      </c>
      <c r="C18" s="22">
        <f aca="true" t="shared" si="3" ref="C18:H18">SUM(C14:C17)</f>
        <v>16851005</v>
      </c>
      <c r="D18" s="22">
        <f t="shared" si="3"/>
        <v>21239062</v>
      </c>
      <c r="E18" s="22">
        <f t="shared" si="3"/>
        <v>18736626</v>
      </c>
      <c r="F18" s="22">
        <f t="shared" si="3"/>
        <v>21613884</v>
      </c>
      <c r="G18" s="22">
        <f t="shared" si="3"/>
        <v>27261569</v>
      </c>
      <c r="H18" s="22">
        <f t="shared" si="3"/>
        <v>16610987</v>
      </c>
      <c r="I18" s="14">
        <f t="shared" si="0"/>
        <v>122313133</v>
      </c>
    </row>
    <row r="19" spans="3:9" ht="12.75">
      <c r="C19" s="16"/>
      <c r="D19" s="16"/>
      <c r="E19" s="16"/>
      <c r="F19" s="16"/>
      <c r="G19" s="16"/>
      <c r="H19" s="16"/>
      <c r="I19" s="16"/>
    </row>
    <row r="20" spans="1:9" ht="24.75" customHeight="1">
      <c r="A20" s="30" t="s">
        <v>20</v>
      </c>
      <c r="B20" s="11" t="s">
        <v>3</v>
      </c>
      <c r="C20" s="13">
        <v>4323944</v>
      </c>
      <c r="D20" s="13">
        <v>5445398</v>
      </c>
      <c r="E20" s="13">
        <v>4804154</v>
      </c>
      <c r="F20" s="13">
        <v>5247730</v>
      </c>
      <c r="G20" s="13">
        <v>7713710</v>
      </c>
      <c r="H20" s="13">
        <v>5774087</v>
      </c>
      <c r="I20" s="14">
        <f>SUM(C20:H20)</f>
        <v>33309023</v>
      </c>
    </row>
    <row r="21" spans="1:9" ht="24.75" customHeight="1">
      <c r="A21" s="31"/>
      <c r="B21" s="19" t="s">
        <v>24</v>
      </c>
      <c r="C21" s="13">
        <v>1441314</v>
      </c>
      <c r="D21" s="13">
        <v>1815134</v>
      </c>
      <c r="E21" s="13">
        <v>1601383</v>
      </c>
      <c r="F21" s="13">
        <v>1749245</v>
      </c>
      <c r="G21" s="13">
        <v>2571240</v>
      </c>
      <c r="H21" s="13">
        <v>0</v>
      </c>
      <c r="I21" s="14">
        <f>SUM(C21:H21)</f>
        <v>9178316</v>
      </c>
    </row>
    <row r="22" spans="1:9" ht="24.75" customHeight="1">
      <c r="A22" s="31"/>
      <c r="B22" s="11" t="s">
        <v>6</v>
      </c>
      <c r="C22" s="13">
        <v>3245627</v>
      </c>
      <c r="D22" s="13">
        <v>4087410</v>
      </c>
      <c r="E22" s="13">
        <v>3606081</v>
      </c>
      <c r="F22" s="13">
        <v>6001867</v>
      </c>
      <c r="G22" s="13">
        <v>9728049</v>
      </c>
      <c r="H22" s="13">
        <v>6272767</v>
      </c>
      <c r="I22" s="14">
        <f>SUM(C22:H22)</f>
        <v>32941801</v>
      </c>
    </row>
    <row r="23" spans="1:9" ht="24.75" customHeight="1">
      <c r="A23" s="32"/>
      <c r="B23" s="17" t="s">
        <v>2</v>
      </c>
      <c r="C23" s="15">
        <f aca="true" t="shared" si="4" ref="C23:H23">SUM(C20:C22)</f>
        <v>9010885</v>
      </c>
      <c r="D23" s="15">
        <f t="shared" si="4"/>
        <v>11347942</v>
      </c>
      <c r="E23" s="15">
        <f t="shared" si="4"/>
        <v>10011618</v>
      </c>
      <c r="F23" s="15">
        <f t="shared" si="4"/>
        <v>12998842</v>
      </c>
      <c r="G23" s="15">
        <f t="shared" si="4"/>
        <v>20012999</v>
      </c>
      <c r="H23" s="15">
        <f t="shared" si="4"/>
        <v>12046854</v>
      </c>
      <c r="I23" s="14">
        <f>SUM(C23:H23)</f>
        <v>75429140</v>
      </c>
    </row>
    <row r="24" spans="3:9" ht="12.75">
      <c r="C24" s="16"/>
      <c r="D24" s="16"/>
      <c r="E24" s="16"/>
      <c r="F24" s="16"/>
      <c r="G24" s="16"/>
      <c r="H24" s="16"/>
      <c r="I24" s="16"/>
    </row>
    <row r="25" spans="1:9" ht="24.75" customHeight="1">
      <c r="A25" s="30" t="s">
        <v>21</v>
      </c>
      <c r="B25" s="11" t="s">
        <v>3</v>
      </c>
      <c r="C25" s="13">
        <v>960877</v>
      </c>
      <c r="D25" s="13">
        <v>1210089</v>
      </c>
      <c r="E25" s="13">
        <v>1067590</v>
      </c>
      <c r="F25" s="13">
        <v>1489868</v>
      </c>
      <c r="G25" s="13">
        <v>1856863</v>
      </c>
      <c r="H25" s="13">
        <v>1517794</v>
      </c>
      <c r="I25" s="14">
        <f aca="true" t="shared" si="5" ref="I25:I30">SUM(C25:H25)</f>
        <v>8103081</v>
      </c>
    </row>
    <row r="26" spans="1:9" ht="24.75" customHeight="1">
      <c r="A26" s="31"/>
      <c r="B26" s="11" t="s">
        <v>4</v>
      </c>
      <c r="C26" s="13">
        <v>310613</v>
      </c>
      <c r="D26" s="13">
        <v>404373</v>
      </c>
      <c r="E26" s="13">
        <v>355743</v>
      </c>
      <c r="F26" s="13">
        <v>491197</v>
      </c>
      <c r="G26" s="13">
        <v>515713</v>
      </c>
      <c r="H26" s="13">
        <v>163581</v>
      </c>
      <c r="I26" s="14">
        <f t="shared" si="5"/>
        <v>2241220</v>
      </c>
    </row>
    <row r="27" spans="1:9" ht="24.75" customHeight="1">
      <c r="A27" s="31"/>
      <c r="B27" s="11" t="s">
        <v>7</v>
      </c>
      <c r="C27" s="13">
        <v>10549520</v>
      </c>
      <c r="D27" s="13">
        <v>13310829</v>
      </c>
      <c r="E27" s="13">
        <v>12123012</v>
      </c>
      <c r="F27" s="13">
        <v>13554927</v>
      </c>
      <c r="G27" s="13">
        <v>13906909</v>
      </c>
      <c r="H27" s="13">
        <v>13983612</v>
      </c>
      <c r="I27" s="14">
        <f t="shared" si="5"/>
        <v>77428809</v>
      </c>
    </row>
    <row r="28" spans="1:9" ht="24.75" customHeight="1">
      <c r="A28" s="31"/>
      <c r="B28" s="19" t="s">
        <v>24</v>
      </c>
      <c r="C28" s="13">
        <v>3940336</v>
      </c>
      <c r="D28" s="13">
        <v>4975095</v>
      </c>
      <c r="E28" s="13">
        <v>4515450</v>
      </c>
      <c r="F28" s="13">
        <v>5178665</v>
      </c>
      <c r="G28" s="13">
        <v>5426496</v>
      </c>
      <c r="H28" s="13">
        <v>0</v>
      </c>
      <c r="I28" s="14">
        <f t="shared" si="5"/>
        <v>24036042</v>
      </c>
    </row>
    <row r="29" spans="1:9" ht="24.75" customHeight="1">
      <c r="A29" s="31"/>
      <c r="B29" s="11" t="s">
        <v>6</v>
      </c>
      <c r="C29" s="13">
        <v>5333034</v>
      </c>
      <c r="D29" s="13">
        <v>6728939</v>
      </c>
      <c r="E29" s="13">
        <v>6128470</v>
      </c>
      <c r="F29" s="13">
        <v>6073896</v>
      </c>
      <c r="G29" s="13">
        <v>4830831</v>
      </c>
      <c r="H29" s="13">
        <v>6042860</v>
      </c>
      <c r="I29" s="14">
        <f t="shared" si="5"/>
        <v>35138030</v>
      </c>
    </row>
    <row r="30" spans="1:9" ht="24.75" customHeight="1">
      <c r="A30" s="32"/>
      <c r="B30" s="17" t="s">
        <v>2</v>
      </c>
      <c r="C30" s="15">
        <f aca="true" t="shared" si="6" ref="C30:H30">SUM(C25:C29)</f>
        <v>21094380</v>
      </c>
      <c r="D30" s="15">
        <f t="shared" si="6"/>
        <v>26629325</v>
      </c>
      <c r="E30" s="15">
        <f t="shared" si="6"/>
        <v>24190265</v>
      </c>
      <c r="F30" s="15">
        <f t="shared" si="6"/>
        <v>26788553</v>
      </c>
      <c r="G30" s="15">
        <f t="shared" si="6"/>
        <v>26536812</v>
      </c>
      <c r="H30" s="15">
        <f t="shared" si="6"/>
        <v>21707847</v>
      </c>
      <c r="I30" s="14">
        <f t="shared" si="5"/>
        <v>146947182</v>
      </c>
    </row>
    <row r="31" spans="3:9" ht="12.75">
      <c r="C31" s="16"/>
      <c r="D31" s="16"/>
      <c r="E31" s="16"/>
      <c r="F31" s="16"/>
      <c r="G31" s="16"/>
      <c r="H31" s="16"/>
      <c r="I31" s="16"/>
    </row>
    <row r="32" spans="1:9" ht="24.75" customHeight="1">
      <c r="A32" s="26" t="s">
        <v>22</v>
      </c>
      <c r="B32" s="11" t="s">
        <v>3</v>
      </c>
      <c r="C32" s="13">
        <v>4003652</v>
      </c>
      <c r="D32" s="13">
        <v>5042035</v>
      </c>
      <c r="E32" s="13">
        <v>4448291</v>
      </c>
      <c r="F32" s="13">
        <v>4937978</v>
      </c>
      <c r="G32" s="13">
        <v>8605052</v>
      </c>
      <c r="H32" s="13">
        <v>5835595</v>
      </c>
      <c r="I32" s="14">
        <f>SUM(C32:H32)</f>
        <v>32872603</v>
      </c>
    </row>
    <row r="33" spans="1:9" ht="24.75" customHeight="1">
      <c r="A33" s="26"/>
      <c r="B33" s="11" t="s">
        <v>7</v>
      </c>
      <c r="C33" s="13">
        <v>783010</v>
      </c>
      <c r="D33" s="13">
        <v>987961</v>
      </c>
      <c r="E33" s="13">
        <v>899799</v>
      </c>
      <c r="F33" s="13">
        <v>958923</v>
      </c>
      <c r="G33" s="13">
        <v>664449</v>
      </c>
      <c r="H33" s="13">
        <v>0</v>
      </c>
      <c r="I33" s="14">
        <f>SUM(C33:H33)</f>
        <v>4294142</v>
      </c>
    </row>
    <row r="34" spans="1:9" ht="24.75" customHeight="1">
      <c r="A34" s="26"/>
      <c r="B34" s="19" t="s">
        <v>24</v>
      </c>
      <c r="C34" s="13">
        <v>1595555</v>
      </c>
      <c r="D34" s="13">
        <v>2009999</v>
      </c>
      <c r="E34" s="13">
        <v>1782696</v>
      </c>
      <c r="F34" s="13">
        <v>1965635</v>
      </c>
      <c r="G34" s="13">
        <v>3089833</v>
      </c>
      <c r="H34" s="13">
        <v>0</v>
      </c>
      <c r="I34" s="14">
        <f>SUM(C34:H34)</f>
        <v>10443718</v>
      </c>
    </row>
    <row r="35" spans="1:9" ht="24.75" customHeight="1">
      <c r="A35" s="26"/>
      <c r="B35" s="11" t="s">
        <v>6</v>
      </c>
      <c r="C35" s="13">
        <v>1044014</v>
      </c>
      <c r="D35" s="13">
        <v>1317282</v>
      </c>
      <c r="E35" s="13">
        <v>920621</v>
      </c>
      <c r="F35" s="13">
        <v>0</v>
      </c>
      <c r="G35" s="13">
        <v>0</v>
      </c>
      <c r="H35" s="13">
        <v>0</v>
      </c>
      <c r="I35" s="14">
        <f>SUM(C35:H35)</f>
        <v>3281917</v>
      </c>
    </row>
    <row r="36" spans="1:9" ht="24.75" customHeight="1">
      <c r="A36" s="26"/>
      <c r="B36" s="17" t="s">
        <v>2</v>
      </c>
      <c r="C36" s="15">
        <f aca="true" t="shared" si="7" ref="C36:H36">SUM(C32:C35)</f>
        <v>7426231</v>
      </c>
      <c r="D36" s="15">
        <f t="shared" si="7"/>
        <v>9357277</v>
      </c>
      <c r="E36" s="15">
        <f t="shared" si="7"/>
        <v>8051407</v>
      </c>
      <c r="F36" s="15">
        <f t="shared" si="7"/>
        <v>7862536</v>
      </c>
      <c r="G36" s="15">
        <f t="shared" si="7"/>
        <v>12359334</v>
      </c>
      <c r="H36" s="15">
        <f t="shared" si="7"/>
        <v>5835595</v>
      </c>
      <c r="I36" s="14">
        <f>SUM(C36:H36)</f>
        <v>50892380</v>
      </c>
    </row>
    <row r="37" spans="3:9" ht="12.75">
      <c r="C37" s="16"/>
      <c r="D37" s="16"/>
      <c r="E37" s="16"/>
      <c r="F37" s="16"/>
      <c r="G37" s="16"/>
      <c r="H37" s="16"/>
      <c r="I37" s="16"/>
    </row>
    <row r="38" spans="1:9" ht="24.75" customHeight="1">
      <c r="A38" s="26" t="s">
        <v>23</v>
      </c>
      <c r="B38" s="11" t="s">
        <v>3</v>
      </c>
      <c r="C38" s="13">
        <v>800730</v>
      </c>
      <c r="D38" s="13">
        <v>1008407</v>
      </c>
      <c r="E38" s="13">
        <v>889658</v>
      </c>
      <c r="F38" s="13">
        <v>775415</v>
      </c>
      <c r="G38" s="13">
        <v>2135658</v>
      </c>
      <c r="H38" s="13">
        <v>1022722</v>
      </c>
      <c r="I38" s="14">
        <f>SUM(C38:H38)</f>
        <v>6632590</v>
      </c>
    </row>
    <row r="39" spans="1:9" ht="24.75" customHeight="1">
      <c r="A39" s="26"/>
      <c r="B39" s="11" t="s">
        <v>4</v>
      </c>
      <c r="C39" s="13">
        <v>62123</v>
      </c>
      <c r="D39" s="13">
        <v>80875</v>
      </c>
      <c r="E39" s="13">
        <v>71149</v>
      </c>
      <c r="F39" s="13">
        <v>76028</v>
      </c>
      <c r="G39" s="13">
        <v>161857</v>
      </c>
      <c r="H39" s="13">
        <v>100673</v>
      </c>
      <c r="I39" s="14">
        <f>SUM(C39:H39)</f>
        <v>552705</v>
      </c>
    </row>
    <row r="40" spans="1:9" ht="24.75" customHeight="1">
      <c r="A40" s="26"/>
      <c r="B40" s="11" t="s">
        <v>7</v>
      </c>
      <c r="C40" s="13">
        <v>250563</v>
      </c>
      <c r="D40" s="13">
        <v>316148</v>
      </c>
      <c r="E40" s="13">
        <v>287936</v>
      </c>
      <c r="F40" s="13">
        <v>306855</v>
      </c>
      <c r="G40" s="13">
        <v>304753</v>
      </c>
      <c r="H40" s="13">
        <v>294567</v>
      </c>
      <c r="I40" s="14">
        <f>SUM(C40:H40)</f>
        <v>1760822</v>
      </c>
    </row>
    <row r="41" spans="1:9" ht="24.75" customHeight="1">
      <c r="A41" s="26"/>
      <c r="B41" s="19" t="s">
        <v>24</v>
      </c>
      <c r="C41" s="13">
        <v>371139</v>
      </c>
      <c r="D41" s="13">
        <v>468476</v>
      </c>
      <c r="E41" s="13">
        <v>416247</v>
      </c>
      <c r="F41" s="13">
        <v>386100</v>
      </c>
      <c r="G41" s="13">
        <v>867422</v>
      </c>
      <c r="H41" s="13">
        <v>0</v>
      </c>
      <c r="I41" s="14">
        <f>SUM(C41:H41)</f>
        <v>2509384</v>
      </c>
    </row>
    <row r="42" spans="1:9" ht="24.75" customHeight="1">
      <c r="A42" s="26"/>
      <c r="B42" s="17" t="s">
        <v>2</v>
      </c>
      <c r="C42" s="15">
        <f aca="true" t="shared" si="8" ref="C42:H42">SUM(C38:C41)</f>
        <v>1484555</v>
      </c>
      <c r="D42" s="15">
        <f t="shared" si="8"/>
        <v>1873906</v>
      </c>
      <c r="E42" s="15">
        <f t="shared" si="8"/>
        <v>1664990</v>
      </c>
      <c r="F42" s="15">
        <f t="shared" si="8"/>
        <v>1544398</v>
      </c>
      <c r="G42" s="15">
        <f t="shared" si="8"/>
        <v>3469690</v>
      </c>
      <c r="H42" s="15">
        <f t="shared" si="8"/>
        <v>1417962</v>
      </c>
      <c r="I42" s="14">
        <f>SUM(C42:H42)</f>
        <v>11455501</v>
      </c>
    </row>
    <row r="43" spans="3:9" ht="12.75">
      <c r="C43" s="16"/>
      <c r="D43" s="16"/>
      <c r="E43" s="16"/>
      <c r="F43" s="16"/>
      <c r="G43" s="16"/>
      <c r="H43" s="16"/>
      <c r="I43" s="16"/>
    </row>
    <row r="44" spans="1:11" ht="24.75" customHeight="1">
      <c r="A44" s="27" t="s">
        <v>2</v>
      </c>
      <c r="B44" s="12" t="s">
        <v>3</v>
      </c>
      <c r="C44" s="14">
        <f aca="true" t="shared" si="9" ref="C44:H44">C38+C32+C25+C20+C14+C9</f>
        <v>38911890</v>
      </c>
      <c r="D44" s="14">
        <f t="shared" si="9"/>
        <v>49004037</v>
      </c>
      <c r="E44" s="14">
        <f t="shared" si="9"/>
        <v>43233375</v>
      </c>
      <c r="F44" s="14">
        <f t="shared" si="9"/>
        <v>50234794</v>
      </c>
      <c r="G44" s="14">
        <f t="shared" si="9"/>
        <v>61541959</v>
      </c>
      <c r="H44" s="14">
        <f t="shared" si="9"/>
        <v>51215701</v>
      </c>
      <c r="I44" s="14">
        <f aca="true" t="shared" si="10" ref="I44:I49">SUM(C44:H44)</f>
        <v>294141756</v>
      </c>
      <c r="K44" s="16"/>
    </row>
    <row r="45" spans="1:9" ht="24.75" customHeight="1">
      <c r="A45" s="27"/>
      <c r="B45" s="12" t="s">
        <v>4</v>
      </c>
      <c r="C45" s="14">
        <f aca="true" t="shared" si="11" ref="C45:H45">C39+C26+C15+C5</f>
        <v>3298202</v>
      </c>
      <c r="D45" s="14">
        <f t="shared" si="11"/>
        <v>4293787</v>
      </c>
      <c r="E45" s="14">
        <f t="shared" si="11"/>
        <v>3777414</v>
      </c>
      <c r="F45" s="14">
        <f t="shared" si="11"/>
        <v>4981471</v>
      </c>
      <c r="G45" s="14">
        <f t="shared" si="11"/>
        <v>8332108</v>
      </c>
      <c r="H45" s="14">
        <f t="shared" si="11"/>
        <v>5979272</v>
      </c>
      <c r="I45" s="14">
        <f t="shared" si="10"/>
        <v>30662254</v>
      </c>
    </row>
    <row r="46" spans="1:9" ht="24.75" customHeight="1">
      <c r="A46" s="27"/>
      <c r="B46" s="12" t="s">
        <v>7</v>
      </c>
      <c r="C46" s="14">
        <f aca="true" t="shared" si="12" ref="C46:H46">C40+C33+C27</f>
        <v>11583093</v>
      </c>
      <c r="D46" s="14">
        <f t="shared" si="12"/>
        <v>14614938</v>
      </c>
      <c r="E46" s="14">
        <f t="shared" si="12"/>
        <v>13310747</v>
      </c>
      <c r="F46" s="14">
        <f t="shared" si="12"/>
        <v>14820705</v>
      </c>
      <c r="G46" s="14">
        <f t="shared" si="12"/>
        <v>14876111</v>
      </c>
      <c r="H46" s="14">
        <f t="shared" si="12"/>
        <v>14278179</v>
      </c>
      <c r="I46" s="14">
        <f t="shared" si="10"/>
        <v>83483773</v>
      </c>
    </row>
    <row r="47" spans="1:9" ht="24.75" customHeight="1">
      <c r="A47" s="27"/>
      <c r="B47" s="20" t="s">
        <v>24</v>
      </c>
      <c r="C47" s="14">
        <f aca="true" t="shared" si="13" ref="C47:H47">C41+C34+C28+C21+C16+C10+C6</f>
        <v>17931063</v>
      </c>
      <c r="D47" s="14">
        <f t="shared" si="13"/>
        <v>22637585</v>
      </c>
      <c r="E47" s="14">
        <f t="shared" si="13"/>
        <v>20107179</v>
      </c>
      <c r="F47" s="14">
        <f t="shared" si="13"/>
        <v>23345662</v>
      </c>
      <c r="G47" s="14">
        <f t="shared" si="13"/>
        <v>28895755</v>
      </c>
      <c r="H47" s="14">
        <f t="shared" si="13"/>
        <v>0</v>
      </c>
      <c r="I47" s="14">
        <f t="shared" si="10"/>
        <v>112917244</v>
      </c>
    </row>
    <row r="48" spans="1:9" ht="24.75" customHeight="1">
      <c r="A48" s="27"/>
      <c r="B48" s="12" t="s">
        <v>6</v>
      </c>
      <c r="C48" s="14">
        <f aca="true" t="shared" si="14" ref="C48:H48">C35+C29+C22+C17+C11</f>
        <v>11480369</v>
      </c>
      <c r="D48" s="14">
        <f t="shared" si="14"/>
        <v>13500937</v>
      </c>
      <c r="E48" s="14">
        <f t="shared" si="14"/>
        <v>10655172</v>
      </c>
      <c r="F48" s="14">
        <f t="shared" si="14"/>
        <v>12075763</v>
      </c>
      <c r="G48" s="14">
        <f t="shared" si="14"/>
        <v>14558880</v>
      </c>
      <c r="H48" s="14">
        <f t="shared" si="14"/>
        <v>12315627</v>
      </c>
      <c r="I48" s="14">
        <f t="shared" si="10"/>
        <v>74586748</v>
      </c>
    </row>
    <row r="49" spans="1:9" ht="24.75" customHeight="1">
      <c r="A49" s="27"/>
      <c r="B49" s="9" t="s">
        <v>2</v>
      </c>
      <c r="C49" s="14">
        <f aca="true" t="shared" si="15" ref="C49:H49">SUM(C44:C48)</f>
        <v>83204617</v>
      </c>
      <c r="D49" s="14">
        <f t="shared" si="15"/>
        <v>104051284</v>
      </c>
      <c r="E49" s="14">
        <f t="shared" si="15"/>
        <v>91083887</v>
      </c>
      <c r="F49" s="14">
        <f t="shared" si="15"/>
        <v>105458395</v>
      </c>
      <c r="G49" s="14">
        <f t="shared" si="15"/>
        <v>128204813</v>
      </c>
      <c r="H49" s="14">
        <f t="shared" si="15"/>
        <v>83788779</v>
      </c>
      <c r="I49" s="14">
        <f t="shared" si="10"/>
        <v>595791775</v>
      </c>
    </row>
    <row r="50" spans="1:9" ht="12.75">
      <c r="A50" s="28" t="s">
        <v>32</v>
      </c>
      <c r="B50" s="28"/>
      <c r="C50" s="28"/>
      <c r="D50" s="28"/>
      <c r="E50" s="28"/>
      <c r="F50" s="28"/>
      <c r="G50" s="28"/>
      <c r="H50" s="28"/>
      <c r="I50" s="28"/>
    </row>
    <row r="51" spans="1:10" s="18" customFormat="1" ht="12.75">
      <c r="A51" s="29" t="s">
        <v>25</v>
      </c>
      <c r="B51" s="29"/>
      <c r="C51" s="29"/>
      <c r="D51" s="29"/>
      <c r="E51" s="29"/>
      <c r="F51" s="29"/>
      <c r="G51" s="29"/>
      <c r="H51" s="29"/>
      <c r="I51" s="29"/>
      <c r="J51" s="21"/>
    </row>
    <row r="52" spans="1:10" s="18" customFormat="1" ht="12.75">
      <c r="A52" s="25" t="s">
        <v>26</v>
      </c>
      <c r="B52" s="25"/>
      <c r="C52" s="25"/>
      <c r="D52" s="25"/>
      <c r="E52" s="25"/>
      <c r="F52" s="25"/>
      <c r="G52" s="25"/>
      <c r="H52" s="25"/>
      <c r="I52" s="25"/>
      <c r="J52" s="21"/>
    </row>
    <row r="53" spans="1:10" s="18" customFormat="1" ht="12.75">
      <c r="A53" s="25" t="s">
        <v>27</v>
      </c>
      <c r="B53" s="25"/>
      <c r="C53" s="25"/>
      <c r="D53" s="25"/>
      <c r="E53" s="25"/>
      <c r="F53" s="25"/>
      <c r="G53" s="25"/>
      <c r="H53" s="25"/>
      <c r="I53" s="25"/>
      <c r="J53" s="21"/>
    </row>
    <row r="54" spans="1:10" s="18" customFormat="1" ht="12.75">
      <c r="A54" s="25" t="s">
        <v>28</v>
      </c>
      <c r="B54" s="25"/>
      <c r="C54" s="25"/>
      <c r="D54" s="25"/>
      <c r="E54" s="25"/>
      <c r="F54" s="25"/>
      <c r="G54" s="25"/>
      <c r="H54" s="25"/>
      <c r="I54" s="25"/>
      <c r="J54" s="21"/>
    </row>
  </sheetData>
  <sheetProtection/>
  <mergeCells count="15">
    <mergeCell ref="A20:A23"/>
    <mergeCell ref="A25:A30"/>
    <mergeCell ref="A32:A36"/>
    <mergeCell ref="A2:I2"/>
    <mergeCell ref="A5:A7"/>
    <mergeCell ref="A9:A12"/>
    <mergeCell ref="A14:A18"/>
    <mergeCell ref="H3:I3"/>
    <mergeCell ref="A54:I54"/>
    <mergeCell ref="A38:A42"/>
    <mergeCell ref="A44:A49"/>
    <mergeCell ref="A50:I50"/>
    <mergeCell ref="A53:I53"/>
    <mergeCell ref="A51:I51"/>
    <mergeCell ref="A52:I52"/>
  </mergeCells>
  <printOptions horizontalCentered="1"/>
  <pageMargins left="0.4330708661417323" right="0.35433070866141736" top="0.35433070866141736" bottom="0.2755905511811024" header="0.2362204724409449" footer="0.1968503937007874"/>
  <pageSetup horizontalDpi="300" verticalDpi="300" orientation="landscape" paperSize="9" scale="9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4" customWidth="1"/>
    <col min="3" max="3" width="11.28125" style="24" customWidth="1"/>
    <col min="4" max="10" width="9.140625" style="24" customWidth="1"/>
    <col min="11" max="11" width="17.421875" style="24" customWidth="1"/>
    <col min="12" max="16384" width="9.140625" style="24" customWidth="1"/>
  </cols>
  <sheetData>
    <row r="1" s="4" customFormat="1" ht="12.75"/>
    <row r="2" s="4" customFormat="1" ht="12.75"/>
    <row r="3" s="4" customFormat="1" ht="12.75"/>
    <row r="4" s="4" customFormat="1" ht="12.75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9</v>
      </c>
      <c r="D6" s="23">
        <f>'ΔΥΤΙΚΗ ΜΑΚΕΔΟΝΙΑ 14'!C7</f>
        <v>3486471</v>
      </c>
      <c r="E6" s="23">
        <f>'ΔΥΤΙΚΗ ΜΑΚΕΔΟΝΙΑ 14'!D7</f>
        <v>4538886</v>
      </c>
      <c r="F6" s="23">
        <f>'ΔΥΤΙΚΗ ΜΑΚΕΔΟΝΙΑ 14'!E7</f>
        <v>3993038</v>
      </c>
      <c r="G6" s="23">
        <f>'ΔΥΤΙΚΗ ΜΑΚΕΔΟΝΙΑ 14'!F7</f>
        <v>5378808</v>
      </c>
      <c r="H6" s="23">
        <f>'ΔΥΤΙΚΗ ΜΑΚΕΔΟΝΙΑ 14'!G7</f>
        <v>10348505</v>
      </c>
      <c r="I6" s="23">
        <f>'ΔΥΤΙΚΗ ΜΑΚΕΔΟΝΙΑ 14'!H7</f>
        <v>5498272</v>
      </c>
      <c r="K6" s="6" t="s">
        <v>29</v>
      </c>
      <c r="L6" s="23">
        <f>'ΔΥΤΙΚΗ ΜΑΚΕΔΟΝΙΑ 14'!I44</f>
        <v>294141756</v>
      </c>
    </row>
    <row r="7" spans="3:12" s="4" customFormat="1" ht="12.75">
      <c r="C7" s="4" t="s">
        <v>10</v>
      </c>
      <c r="D7" s="23">
        <f>'ΔΥΤΙΚΗ ΜΑΚΕΔΟΝΙΑ 14'!C12</f>
        <v>23851090</v>
      </c>
      <c r="E7" s="23">
        <f>'ΔΥΤΙΚΗ ΜΑΚΕΔΟΝΙΑ 14'!D12</f>
        <v>29064886</v>
      </c>
      <c r="F7" s="23">
        <f>'ΔΥΤΙΚΗ ΜΑΚΕΔΟΝΙΑ 14'!E12</f>
        <v>24435943</v>
      </c>
      <c r="G7" s="23">
        <f>'ΔΥΤΙΚΗ ΜΑΚΕΔΟΝΙΑ 14'!F12</f>
        <v>29271374</v>
      </c>
      <c r="H7" s="23">
        <f>'ΔΥΤΙΚΗ ΜΑΚΕΔΟΝΙΑ 14'!G12</f>
        <v>28215904</v>
      </c>
      <c r="I7" s="23">
        <f>'ΔΥΤΙΚΗ ΜΑΚΕΔΟΝΙΑ 14'!H12</f>
        <v>20671262</v>
      </c>
      <c r="K7" s="6" t="s">
        <v>30</v>
      </c>
      <c r="L7" s="23">
        <f>'ΔΥΤΙΚΗ ΜΑΚΕΔΟΝΙΑ 14'!I45</f>
        <v>30662254</v>
      </c>
    </row>
    <row r="8" spans="3:12" s="4" customFormat="1" ht="12.75">
      <c r="C8" s="4" t="s">
        <v>11</v>
      </c>
      <c r="D8" s="23">
        <f>'ΔΥΤΙΚΗ ΜΑΚΕΔΟΝΙΑ 14'!C18</f>
        <v>16851005</v>
      </c>
      <c r="E8" s="23">
        <f>'ΔΥΤΙΚΗ ΜΑΚΕΔΟΝΙΑ 14'!D18</f>
        <v>21239062</v>
      </c>
      <c r="F8" s="23">
        <f>'ΔΥΤΙΚΗ ΜΑΚΕΔΟΝΙΑ 14'!E18</f>
        <v>18736626</v>
      </c>
      <c r="G8" s="23">
        <f>'ΔΥΤΙΚΗ ΜΑΚΕΔΟΝΙΑ 14'!F18</f>
        <v>21613884</v>
      </c>
      <c r="H8" s="23">
        <f>'ΔΥΤΙΚΗ ΜΑΚΕΔΟΝΙΑ 14'!G18</f>
        <v>27261569</v>
      </c>
      <c r="I8" s="23">
        <f>'ΔΥΤΙΚΗ ΜΑΚΕΔΟΝΙΑ 14'!H18</f>
        <v>16610987</v>
      </c>
      <c r="K8" s="6" t="s">
        <v>31</v>
      </c>
      <c r="L8" s="23">
        <f>'ΔΥΤΙΚΗ ΜΑΚΕΔΟΝΙΑ 14'!I46</f>
        <v>83483773</v>
      </c>
    </row>
    <row r="9" spans="3:12" s="4" customFormat="1" ht="12.75" customHeight="1">
      <c r="C9" s="4" t="s">
        <v>12</v>
      </c>
      <c r="D9" s="23">
        <f>'ΔΥΤΙΚΗ ΜΑΚΕΔΟΝΙΑ 14'!C23</f>
        <v>9010885</v>
      </c>
      <c r="E9" s="23">
        <f>'ΔΥΤΙΚΗ ΜΑΚΕΔΟΝΙΑ 14'!D23</f>
        <v>11347942</v>
      </c>
      <c r="F9" s="23">
        <f>'ΔΥΤΙΚΗ ΜΑΚΕΔΟΝΙΑ 14'!E23</f>
        <v>10011618</v>
      </c>
      <c r="G9" s="23">
        <f>'ΔΥΤΙΚΗ ΜΑΚΕΔΟΝΙΑ 14'!F23</f>
        <v>12998842</v>
      </c>
      <c r="H9" s="23">
        <f>'ΔΥΤΙΚΗ ΜΑΚΕΔΟΝΙΑ 14'!G23</f>
        <v>20012999</v>
      </c>
      <c r="I9" s="23">
        <f>'ΔΥΤΙΚΗ ΜΑΚΕΔΟΝΙΑ 14'!H23</f>
        <v>12046854</v>
      </c>
      <c r="K9" s="6" t="s">
        <v>5</v>
      </c>
      <c r="L9" s="23">
        <f>'ΔΥΤΙΚΗ ΜΑΚΕΔΟΝΙΑ 14'!I47</f>
        <v>112917244</v>
      </c>
    </row>
    <row r="10" spans="3:12" s="4" customFormat="1" ht="12.75">
      <c r="C10" s="4" t="s">
        <v>13</v>
      </c>
      <c r="D10" s="23">
        <f>'ΔΥΤΙΚΗ ΜΑΚΕΔΟΝΙΑ 14'!C30</f>
        <v>21094380</v>
      </c>
      <c r="E10" s="23">
        <f>'ΔΥΤΙΚΗ ΜΑΚΕΔΟΝΙΑ 14'!D30</f>
        <v>26629325</v>
      </c>
      <c r="F10" s="23">
        <f>'ΔΥΤΙΚΗ ΜΑΚΕΔΟΝΙΑ 14'!E30</f>
        <v>24190265</v>
      </c>
      <c r="G10" s="23">
        <f>'ΔΥΤΙΚΗ ΜΑΚΕΔΟΝΙΑ 14'!F30</f>
        <v>26788553</v>
      </c>
      <c r="H10" s="23">
        <f>'ΔΥΤΙΚΗ ΜΑΚΕΔΟΝΙΑ 14'!G30</f>
        <v>26536812</v>
      </c>
      <c r="I10" s="23">
        <f>'ΔΥΤΙΚΗ ΜΑΚΕΔΟΝΙΑ 14'!H30</f>
        <v>21707847</v>
      </c>
      <c r="K10" s="6" t="s">
        <v>6</v>
      </c>
      <c r="L10" s="23">
        <f>'ΔΥΤΙΚΗ ΜΑΚΕΔΟΝΙΑ 14'!I48</f>
        <v>74586748</v>
      </c>
    </row>
    <row r="11" spans="3:9" s="4" customFormat="1" ht="12.75">
      <c r="C11" s="4" t="s">
        <v>14</v>
      </c>
      <c r="D11" s="23">
        <f>'ΔΥΤΙΚΗ ΜΑΚΕΔΟΝΙΑ 14'!C36</f>
        <v>7426231</v>
      </c>
      <c r="E11" s="23">
        <f>'ΔΥΤΙΚΗ ΜΑΚΕΔΟΝΙΑ 14'!D36</f>
        <v>9357277</v>
      </c>
      <c r="F11" s="23">
        <f>'ΔΥΤΙΚΗ ΜΑΚΕΔΟΝΙΑ 14'!E36</f>
        <v>8051407</v>
      </c>
      <c r="G11" s="23">
        <f>'ΔΥΤΙΚΗ ΜΑΚΕΔΟΝΙΑ 14'!F36</f>
        <v>7862536</v>
      </c>
      <c r="H11" s="23">
        <f>'ΔΥΤΙΚΗ ΜΑΚΕΔΟΝΙΑ 14'!G36</f>
        <v>12359334</v>
      </c>
      <c r="I11" s="23">
        <f>'ΔΥΤΙΚΗ ΜΑΚΕΔΟΝΙΑ 14'!H36</f>
        <v>5835595</v>
      </c>
    </row>
    <row r="12" spans="3:9" s="4" customFormat="1" ht="12.75">
      <c r="C12" s="4" t="s">
        <v>15</v>
      </c>
      <c r="D12" s="23">
        <f>'ΔΥΤΙΚΗ ΜΑΚΕΔΟΝΙΑ 14'!C42</f>
        <v>1484555</v>
      </c>
      <c r="E12" s="23">
        <f>'ΔΥΤΙΚΗ ΜΑΚΕΔΟΝΙΑ 14'!D42</f>
        <v>1873906</v>
      </c>
      <c r="F12" s="23">
        <f>'ΔΥΤΙΚΗ ΜΑΚΕΔΟΝΙΑ 14'!E42</f>
        <v>1664990</v>
      </c>
      <c r="G12" s="23">
        <f>'ΔΥΤΙΚΗ ΜΑΚΕΔΟΝΙΑ 14'!F42</f>
        <v>1544398</v>
      </c>
      <c r="H12" s="23">
        <f>'ΔΥΤΙΚΗ ΜΑΚΕΔΟΝΙΑ 14'!G42</f>
        <v>3469690</v>
      </c>
      <c r="I12" s="23">
        <f>'ΔΥΤΙΚΗ ΜΑΚΕΔΟΝΙΑ 14'!H42</f>
        <v>1417962</v>
      </c>
    </row>
    <row r="14" ht="12.75" customHeight="1"/>
    <row r="20" ht="12.75" customHeight="1"/>
    <row r="25" ht="12.75" customHeight="1"/>
    <row r="32" ht="12.75" customHeight="1"/>
    <row r="38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printOptions/>
  <pageMargins left="0.42" right="0.35" top="0.52" bottom="0.6" header="0.3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2006-06-13T09:25:56Z</cp:lastPrinted>
  <dcterms:created xsi:type="dcterms:W3CDTF">2002-04-19T07:47:27Z</dcterms:created>
  <dcterms:modified xsi:type="dcterms:W3CDTF">2009-06-01T11:51:37Z</dcterms:modified>
  <cp:category/>
  <cp:version/>
  <cp:contentType/>
  <cp:contentStatus/>
</cp:coreProperties>
</file>